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YOUTS\Portal\NEW VERSION\samartaldargvevebi\prokuratura\"/>
    </mc:Choice>
  </mc:AlternateContent>
  <bookViews>
    <workbookView xWindow="0" yWindow="0" windowWidth="28800" windowHeight="11835"/>
  </bookViews>
  <sheets>
    <sheet name="1" sheetId="1" r:id="rId1"/>
  </sheets>
  <definedNames>
    <definedName name="_xlnm._FilterDatabase" localSheetId="0" hidden="1">'1'!#REF!</definedName>
    <definedName name="_xlnm.Print_Area" localSheetId="0">'1'!$A$1:$G$43</definedName>
  </definedName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<sst xmlns="http://schemas.openxmlformats.org/spreadsheetml/2006/main" count="41" uniqueCount="12">
  <si>
    <t>0-17 წლის</t>
  </si>
  <si>
    <t>15-24 წლის</t>
  </si>
  <si>
    <t>15-29 წლის</t>
  </si>
  <si>
    <t>18-24 წლის</t>
  </si>
  <si>
    <t>18-29 წლის</t>
  </si>
  <si>
    <t>ქალი</t>
  </si>
  <si>
    <t>კაცი</t>
  </si>
  <si>
    <t>არაიდენტიფიცირებული</t>
  </si>
  <si>
    <r>
      <t xml:space="preserve">დაზარალებული პირების რიცხოვნობა სქესის მიხედვით
</t>
    </r>
    <r>
      <rPr>
        <sz val="10"/>
        <color theme="1"/>
        <rFont val="Sylfaen"/>
        <family val="1"/>
      </rPr>
      <t>(ერთეული)</t>
    </r>
  </si>
  <si>
    <t>-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</si>
  <si>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გენერალური პროკურატურა.</t>
    </r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</si>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</sst>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sz val="9"/>
      <color theme="1"/>
      <name val="Sylfaen"/>
      <family val="1"/>
    </font>
    <font>
      <b/>
      <u/>
      <sz val="9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"/>
  <sheetViews>
    <sheetView tabSelected="1" zoomScaleNormal="100" workbookViewId="0">
      <selection sqref="A1:G1"/>
    </sheetView>
  </sheetViews>
  <sheetFormatPr defaultRowHeight="15" x14ac:dyDescent="0.25"/>
  <cols>
    <col min="1" max="1" width="25.7109375" style="8" customWidth="1"/>
    <col min="2" max="7" width="15.7109375" style="8" customWidth="1"/>
    <col min="8" max="16384" width="9.140625" style="8"/>
  </cols>
  <sheetData>
    <row r="1" spans="1:7" ht="30" customHeight="1" x14ac:dyDescent="0.25">
      <c r="A1" s="15" t="s">
        <v>8</v>
      </c>
      <c r="B1" s="15"/>
      <c r="C1" s="15"/>
      <c r="D1" s="15"/>
      <c r="E1" s="15"/>
      <c r="F1" s="15"/>
      <c r="G1" s="15"/>
    </row>
    <row r="2" spans="1:7" ht="15" customHeight="1" x14ac:dyDescent="0.25">
      <c r="A2" s="3"/>
      <c r="B2" s="14" t="s">
        <v>11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</row>
    <row r="3" spans="1:7" ht="15" customHeight="1" x14ac:dyDescent="0.25">
      <c r="A3" s="1">
        <v>2015</v>
      </c>
      <c r="B3" s="1"/>
      <c r="C3" s="6"/>
      <c r="D3" s="6"/>
      <c r="E3" s="6"/>
      <c r="F3" s="6"/>
      <c r="G3" s="6"/>
    </row>
    <row r="4" spans="1:7" ht="15" customHeight="1" x14ac:dyDescent="0.25">
      <c r="A4" s="12" t="s">
        <v>11</v>
      </c>
      <c r="B4" s="6">
        <v>12308</v>
      </c>
      <c r="C4" s="6">
        <v>647</v>
      </c>
      <c r="D4" s="6">
        <v>2040</v>
      </c>
      <c r="E4" s="6">
        <v>3606</v>
      </c>
      <c r="F4" s="6">
        <v>1660</v>
      </c>
      <c r="G4" s="6">
        <v>3226</v>
      </c>
    </row>
    <row r="5" spans="1:7" ht="15" customHeight="1" x14ac:dyDescent="0.25">
      <c r="A5" s="2" t="s">
        <v>5</v>
      </c>
      <c r="B5" s="7">
        <v>5062</v>
      </c>
      <c r="C5" s="7">
        <v>341</v>
      </c>
      <c r="D5" s="7">
        <v>858</v>
      </c>
      <c r="E5" s="7">
        <v>1423</v>
      </c>
      <c r="F5" s="7">
        <v>638</v>
      </c>
      <c r="G5" s="7">
        <v>1203</v>
      </c>
    </row>
    <row r="6" spans="1:7" ht="15" customHeight="1" x14ac:dyDescent="0.25">
      <c r="A6" s="2" t="s">
        <v>6</v>
      </c>
      <c r="B6" s="7">
        <v>7246</v>
      </c>
      <c r="C6" s="7">
        <v>299</v>
      </c>
      <c r="D6" s="7">
        <v>1182</v>
      </c>
      <c r="E6" s="7">
        <v>2181</v>
      </c>
      <c r="F6" s="7">
        <v>1022</v>
      </c>
      <c r="G6" s="7">
        <v>2021</v>
      </c>
    </row>
    <row r="7" spans="1:7" ht="15" customHeight="1" x14ac:dyDescent="0.25">
      <c r="A7" s="2" t="s">
        <v>7</v>
      </c>
      <c r="B7" s="13">
        <v>0</v>
      </c>
      <c r="C7" s="7">
        <v>7</v>
      </c>
      <c r="D7" s="9">
        <v>0</v>
      </c>
      <c r="E7" s="7">
        <v>2</v>
      </c>
      <c r="F7" s="9">
        <v>0</v>
      </c>
      <c r="G7" s="7">
        <v>2</v>
      </c>
    </row>
    <row r="8" spans="1:7" ht="15" customHeight="1" x14ac:dyDescent="0.25">
      <c r="A8" s="1">
        <v>2016</v>
      </c>
      <c r="B8" s="1"/>
    </row>
    <row r="9" spans="1:7" ht="15" customHeight="1" x14ac:dyDescent="0.25">
      <c r="A9" s="12" t="s">
        <v>11</v>
      </c>
      <c r="B9" s="6">
        <v>12865</v>
      </c>
      <c r="C9" s="6">
        <v>753</v>
      </c>
      <c r="D9" s="6">
        <v>1942</v>
      </c>
      <c r="E9" s="6">
        <v>3391</v>
      </c>
      <c r="F9" s="6">
        <v>1529</v>
      </c>
      <c r="G9" s="6">
        <v>2978</v>
      </c>
    </row>
    <row r="10" spans="1:7" ht="15" customHeight="1" x14ac:dyDescent="0.25">
      <c r="A10" s="2" t="s">
        <v>5</v>
      </c>
      <c r="B10" s="7">
        <v>5492</v>
      </c>
      <c r="C10" s="7">
        <v>421</v>
      </c>
      <c r="D10" s="7">
        <v>878</v>
      </c>
      <c r="E10" s="7">
        <v>1495</v>
      </c>
      <c r="F10" s="7">
        <v>615</v>
      </c>
      <c r="G10" s="7">
        <v>1232</v>
      </c>
    </row>
    <row r="11" spans="1:7" ht="15" customHeight="1" x14ac:dyDescent="0.25">
      <c r="A11" s="2" t="s">
        <v>6</v>
      </c>
      <c r="B11" s="7">
        <v>7303</v>
      </c>
      <c r="C11" s="7">
        <v>331</v>
      </c>
      <c r="D11" s="7">
        <v>1064</v>
      </c>
      <c r="E11" s="7">
        <v>1895</v>
      </c>
      <c r="F11" s="7">
        <v>914</v>
      </c>
      <c r="G11" s="7">
        <v>1745</v>
      </c>
    </row>
    <row r="12" spans="1:7" ht="15" customHeight="1" x14ac:dyDescent="0.25">
      <c r="A12" s="2" t="s">
        <v>7</v>
      </c>
      <c r="B12" s="13">
        <v>70</v>
      </c>
      <c r="C12" s="7">
        <v>1</v>
      </c>
      <c r="D12" s="9">
        <v>0</v>
      </c>
      <c r="E12" s="7">
        <v>1</v>
      </c>
      <c r="F12" s="9">
        <v>0</v>
      </c>
      <c r="G12" s="7">
        <v>1</v>
      </c>
    </row>
    <row r="13" spans="1:7" ht="15" customHeight="1" x14ac:dyDescent="0.25">
      <c r="A13" s="1">
        <v>2017</v>
      </c>
      <c r="B13" s="1"/>
    </row>
    <row r="14" spans="1:7" ht="15" customHeight="1" x14ac:dyDescent="0.25">
      <c r="A14" s="12" t="s">
        <v>11</v>
      </c>
      <c r="B14" s="6">
        <v>12641</v>
      </c>
      <c r="C14" s="6">
        <v>758</v>
      </c>
      <c r="D14" s="6">
        <v>1778</v>
      </c>
      <c r="E14" s="6">
        <v>3205</v>
      </c>
      <c r="F14" s="6">
        <v>1421</v>
      </c>
      <c r="G14" s="6">
        <v>2848</v>
      </c>
    </row>
    <row r="15" spans="1:7" ht="15" customHeight="1" x14ac:dyDescent="0.25">
      <c r="A15" s="2" t="s">
        <v>5</v>
      </c>
      <c r="B15" s="7">
        <v>5886</v>
      </c>
      <c r="C15" s="7">
        <v>379</v>
      </c>
      <c r="D15" s="7">
        <v>824</v>
      </c>
      <c r="E15" s="7">
        <v>1445</v>
      </c>
      <c r="F15" s="7">
        <v>607</v>
      </c>
      <c r="G15" s="7">
        <v>1228</v>
      </c>
    </row>
    <row r="16" spans="1:7" ht="15" customHeight="1" x14ac:dyDescent="0.25">
      <c r="A16" s="2" t="s">
        <v>6</v>
      </c>
      <c r="B16" s="7">
        <v>6705</v>
      </c>
      <c r="C16" s="7">
        <v>377</v>
      </c>
      <c r="D16" s="7">
        <v>952</v>
      </c>
      <c r="E16" s="7">
        <v>1756</v>
      </c>
      <c r="F16" s="7">
        <v>812</v>
      </c>
      <c r="G16" s="7">
        <v>1616</v>
      </c>
    </row>
    <row r="17" spans="1:7" ht="15" customHeight="1" x14ac:dyDescent="0.25">
      <c r="A17" s="2" t="s">
        <v>7</v>
      </c>
      <c r="B17" s="13">
        <v>50</v>
      </c>
      <c r="C17" s="7">
        <v>2</v>
      </c>
      <c r="D17" s="7">
        <v>2</v>
      </c>
      <c r="E17" s="7">
        <v>4</v>
      </c>
      <c r="F17" s="7">
        <v>2</v>
      </c>
      <c r="G17" s="7">
        <v>4</v>
      </c>
    </row>
    <row r="18" spans="1:7" ht="15" customHeight="1" x14ac:dyDescent="0.25">
      <c r="A18" s="1">
        <v>2018</v>
      </c>
      <c r="B18" s="1"/>
    </row>
    <row r="19" spans="1:7" ht="15" customHeight="1" x14ac:dyDescent="0.25">
      <c r="A19" s="12" t="s">
        <v>11</v>
      </c>
      <c r="B19" s="6">
        <v>13847</v>
      </c>
      <c r="C19" s="6">
        <v>1212</v>
      </c>
      <c r="D19" s="6">
        <v>1980</v>
      </c>
      <c r="E19" s="6">
        <v>3599</v>
      </c>
      <c r="F19" s="6">
        <v>1510</v>
      </c>
      <c r="G19" s="6">
        <v>3129</v>
      </c>
    </row>
    <row r="20" spans="1:7" ht="15" customHeight="1" x14ac:dyDescent="0.25">
      <c r="A20" s="2" t="s">
        <v>5</v>
      </c>
      <c r="B20" s="7">
        <v>6889</v>
      </c>
      <c r="C20" s="7">
        <v>604</v>
      </c>
      <c r="D20" s="7">
        <v>971</v>
      </c>
      <c r="E20" s="7">
        <v>1812</v>
      </c>
      <c r="F20" s="7">
        <v>709</v>
      </c>
      <c r="G20" s="7">
        <v>1550</v>
      </c>
    </row>
    <row r="21" spans="1:7" ht="15" customHeight="1" x14ac:dyDescent="0.25">
      <c r="A21" s="2" t="s">
        <v>6</v>
      </c>
      <c r="B21" s="7">
        <v>6920</v>
      </c>
      <c r="C21" s="7">
        <v>600</v>
      </c>
      <c r="D21" s="7">
        <v>1009</v>
      </c>
      <c r="E21" s="7">
        <v>1785</v>
      </c>
      <c r="F21" s="7">
        <v>801</v>
      </c>
      <c r="G21" s="7">
        <v>1577</v>
      </c>
    </row>
    <row r="22" spans="1:7" ht="15" customHeight="1" x14ac:dyDescent="0.25">
      <c r="A22" s="2" t="s">
        <v>7</v>
      </c>
      <c r="B22" s="7">
        <v>38</v>
      </c>
      <c r="C22" s="7">
        <v>8</v>
      </c>
      <c r="D22" s="9">
        <v>0</v>
      </c>
      <c r="E22" s="7">
        <v>2</v>
      </c>
      <c r="F22" s="9">
        <v>0</v>
      </c>
      <c r="G22" s="7">
        <v>2</v>
      </c>
    </row>
    <row r="23" spans="1:7" ht="15" customHeight="1" x14ac:dyDescent="0.25">
      <c r="A23" s="1">
        <v>2019</v>
      </c>
      <c r="B23" s="7"/>
    </row>
    <row r="24" spans="1:7" ht="15" customHeight="1" x14ac:dyDescent="0.25">
      <c r="A24" s="12" t="s">
        <v>11</v>
      </c>
      <c r="B24" s="6">
        <v>13849</v>
      </c>
      <c r="C24" s="6">
        <f>1235+25</f>
        <v>1260</v>
      </c>
      <c r="D24" s="6">
        <f>2014+66+1</f>
        <v>2081</v>
      </c>
      <c r="E24" s="6">
        <f>3591+115+1</f>
        <v>3707</v>
      </c>
      <c r="F24" s="6">
        <f>1588+52</f>
        <v>1640</v>
      </c>
      <c r="G24" s="6">
        <f>3165+101</f>
        <v>3266</v>
      </c>
    </row>
    <row r="25" spans="1:7" ht="15" customHeight="1" x14ac:dyDescent="0.25">
      <c r="A25" s="2" t="s">
        <v>5</v>
      </c>
      <c r="B25" s="7">
        <v>6994</v>
      </c>
      <c r="C25" s="7">
        <f>650+13</f>
        <v>663</v>
      </c>
      <c r="D25" s="7">
        <f>1040+36</f>
        <v>1076</v>
      </c>
      <c r="E25" s="7">
        <f>1826+70</f>
        <v>1896</v>
      </c>
      <c r="F25" s="7">
        <f>793+30</f>
        <v>823</v>
      </c>
      <c r="G25" s="7">
        <f>1579+64</f>
        <v>1643</v>
      </c>
    </row>
    <row r="26" spans="1:7" ht="15" customHeight="1" x14ac:dyDescent="0.25">
      <c r="A26" s="2" t="s">
        <v>6</v>
      </c>
      <c r="B26" s="7">
        <v>6810</v>
      </c>
      <c r="C26" s="7">
        <f>567+12</f>
        <v>579</v>
      </c>
      <c r="D26" s="7">
        <f>969+31</f>
        <v>1000</v>
      </c>
      <c r="E26" s="7">
        <f>1756+46</f>
        <v>1802</v>
      </c>
      <c r="F26" s="7">
        <f>794+22</f>
        <v>816</v>
      </c>
      <c r="G26" s="7">
        <f>1581+37</f>
        <v>1618</v>
      </c>
    </row>
    <row r="27" spans="1:7" ht="15" customHeight="1" x14ac:dyDescent="0.25">
      <c r="A27" s="2" t="s">
        <v>7</v>
      </c>
      <c r="B27" s="7">
        <v>45</v>
      </c>
      <c r="C27" s="7">
        <v>18</v>
      </c>
      <c r="D27" s="7">
        <v>5</v>
      </c>
      <c r="E27" s="7">
        <v>9</v>
      </c>
      <c r="F27" s="7">
        <v>1</v>
      </c>
      <c r="G27" s="7">
        <v>5</v>
      </c>
    </row>
    <row r="28" spans="1:7" ht="15" customHeight="1" x14ac:dyDescent="0.25">
      <c r="A28" s="1">
        <v>2020</v>
      </c>
      <c r="B28" s="1"/>
    </row>
    <row r="29" spans="1:7" ht="15" customHeight="1" x14ac:dyDescent="0.25">
      <c r="A29" s="12" t="s">
        <v>11</v>
      </c>
      <c r="B29" s="6">
        <v>15285</v>
      </c>
      <c r="C29" s="6">
        <f>462+886+17</f>
        <v>1365</v>
      </c>
      <c r="D29" s="6">
        <f>724+1505+18</f>
        <v>2247</v>
      </c>
      <c r="E29" s="6">
        <f>1275+2707+32</f>
        <v>4014</v>
      </c>
      <c r="F29" s="6">
        <f>575+1208+14</f>
        <v>1797</v>
      </c>
      <c r="G29" s="6">
        <f>1126+2410+28</f>
        <v>3564</v>
      </c>
    </row>
    <row r="30" spans="1:7" ht="15" customHeight="1" x14ac:dyDescent="0.25">
      <c r="A30" s="2" t="s">
        <v>5</v>
      </c>
      <c r="B30" s="7">
        <v>7552</v>
      </c>
      <c r="C30" s="7">
        <f>218+457+6</f>
        <v>681</v>
      </c>
      <c r="D30" s="10">
        <f>298+779+3</f>
        <v>1080</v>
      </c>
      <c r="E30" s="7">
        <f>554+1376+4</f>
        <v>1934</v>
      </c>
      <c r="F30" s="7">
        <f>239+611+1</f>
        <v>851</v>
      </c>
      <c r="G30" s="7">
        <f>495+1208+2</f>
        <v>1705</v>
      </c>
    </row>
    <row r="31" spans="1:7" ht="15" customHeight="1" x14ac:dyDescent="0.25">
      <c r="A31" s="2" t="s">
        <v>6</v>
      </c>
      <c r="B31" s="7">
        <v>7710</v>
      </c>
      <c r="C31" s="7">
        <f>237+429+11</f>
        <v>677</v>
      </c>
      <c r="D31" s="10">
        <f>426+723+15+3</f>
        <v>1167</v>
      </c>
      <c r="E31" s="7">
        <f>721+1324+28+7</f>
        <v>2080</v>
      </c>
      <c r="F31" s="7">
        <f>336+594+13+3</f>
        <v>946</v>
      </c>
      <c r="G31" s="7">
        <f>631+1195+26+7</f>
        <v>1859</v>
      </c>
    </row>
    <row r="32" spans="1:7" ht="15" customHeight="1" x14ac:dyDescent="0.25">
      <c r="A32" s="2" t="s">
        <v>7</v>
      </c>
      <c r="B32" s="7">
        <v>23</v>
      </c>
      <c r="C32" s="7">
        <v>7</v>
      </c>
      <c r="D32" s="9">
        <v>0</v>
      </c>
      <c r="E32" s="9">
        <v>0</v>
      </c>
      <c r="F32" s="9">
        <v>0</v>
      </c>
      <c r="G32" s="9">
        <v>0</v>
      </c>
    </row>
    <row r="33" spans="1:7" ht="15" customHeight="1" x14ac:dyDescent="0.25">
      <c r="A33" s="1">
        <v>2021</v>
      </c>
      <c r="B33" s="1"/>
    </row>
    <row r="34" spans="1:7" ht="15" customHeight="1" x14ac:dyDescent="0.25">
      <c r="A34" s="12" t="s">
        <v>11</v>
      </c>
      <c r="B34" s="6">
        <v>22110</v>
      </c>
      <c r="C34" s="6">
        <v>1545</v>
      </c>
      <c r="D34" s="6">
        <v>3068</v>
      </c>
      <c r="E34" s="6">
        <v>5476</v>
      </c>
      <c r="F34" s="6">
        <v>2563</v>
      </c>
      <c r="G34" s="6">
        <v>4971</v>
      </c>
    </row>
    <row r="35" spans="1:7" ht="15" customHeight="1" x14ac:dyDescent="0.25">
      <c r="A35" s="2" t="s">
        <v>5</v>
      </c>
      <c r="B35" s="7">
        <v>10526</v>
      </c>
      <c r="C35" s="7">
        <v>804</v>
      </c>
      <c r="D35" s="7">
        <v>1415</v>
      </c>
      <c r="E35" s="7">
        <v>2534</v>
      </c>
      <c r="F35" s="7">
        <v>1132</v>
      </c>
      <c r="G35" s="7">
        <v>2251</v>
      </c>
    </row>
    <row r="36" spans="1:7" ht="15" customHeight="1" x14ac:dyDescent="0.25">
      <c r="A36" s="2" t="s">
        <v>6</v>
      </c>
      <c r="B36" s="7">
        <v>11499</v>
      </c>
      <c r="C36" s="7">
        <v>741</v>
      </c>
      <c r="D36" s="7">
        <v>1653</v>
      </c>
      <c r="E36" s="7">
        <v>2941</v>
      </c>
      <c r="F36" s="7">
        <v>1431</v>
      </c>
      <c r="G36" s="7">
        <v>2719</v>
      </c>
    </row>
    <row r="37" spans="1:7" ht="15" customHeight="1" x14ac:dyDescent="0.25">
      <c r="A37" s="2" t="s">
        <v>7</v>
      </c>
      <c r="B37" s="7">
        <v>85</v>
      </c>
      <c r="C37" s="9">
        <v>0</v>
      </c>
      <c r="D37" s="9">
        <v>0</v>
      </c>
      <c r="E37" s="7">
        <v>1</v>
      </c>
      <c r="F37" s="9" t="s">
        <v>9</v>
      </c>
      <c r="G37" s="7">
        <v>1</v>
      </c>
    </row>
    <row r="38" spans="1:7" ht="15" customHeight="1" x14ac:dyDescent="0.25">
      <c r="A38" s="1">
        <v>2022</v>
      </c>
      <c r="B38" s="1"/>
    </row>
    <row r="39" spans="1:7" ht="15" customHeight="1" x14ac:dyDescent="0.25">
      <c r="A39" s="12" t="s">
        <v>11</v>
      </c>
      <c r="B39" s="6">
        <v>19734</v>
      </c>
      <c r="C39" s="6">
        <v>1685</v>
      </c>
      <c r="D39" s="6">
        <v>2774</v>
      </c>
      <c r="E39" s="6">
        <v>4816</v>
      </c>
      <c r="F39" s="6">
        <v>2213</v>
      </c>
      <c r="G39" s="6">
        <v>4255</v>
      </c>
    </row>
    <row r="40" spans="1:7" ht="15" customHeight="1" x14ac:dyDescent="0.25">
      <c r="A40" s="2" t="s">
        <v>5</v>
      </c>
      <c r="B40" s="7">
        <v>9536</v>
      </c>
      <c r="C40" s="7">
        <v>902</v>
      </c>
      <c r="D40" s="7">
        <v>1356</v>
      </c>
      <c r="E40" s="7">
        <v>2319</v>
      </c>
      <c r="F40" s="7">
        <v>1033</v>
      </c>
      <c r="G40" s="7">
        <v>1996</v>
      </c>
    </row>
    <row r="41" spans="1:7" ht="15" customHeight="1" x14ac:dyDescent="0.25">
      <c r="A41" s="2" t="s">
        <v>6</v>
      </c>
      <c r="B41" s="7">
        <v>10158</v>
      </c>
      <c r="C41" s="7">
        <v>782</v>
      </c>
      <c r="D41" s="7">
        <v>1416</v>
      </c>
      <c r="E41" s="7">
        <v>2495</v>
      </c>
      <c r="F41" s="7">
        <v>1179</v>
      </c>
      <c r="G41" s="7">
        <v>2258</v>
      </c>
    </row>
    <row r="42" spans="1:7" ht="15" customHeight="1" x14ac:dyDescent="0.25">
      <c r="A42" s="4" t="s">
        <v>7</v>
      </c>
      <c r="B42" s="7">
        <v>40</v>
      </c>
      <c r="C42" s="11">
        <v>1</v>
      </c>
      <c r="D42" s="11">
        <v>2</v>
      </c>
      <c r="E42" s="11">
        <v>2</v>
      </c>
      <c r="F42" s="11">
        <v>1</v>
      </c>
      <c r="G42" s="11">
        <v>1</v>
      </c>
    </row>
    <row r="43" spans="1:7" ht="15" customHeight="1" x14ac:dyDescent="0.25">
      <c r="A43" s="16" t="s">
        <v>10</v>
      </c>
      <c r="B43" s="16"/>
      <c r="C43" s="16"/>
    </row>
  </sheetData>
  <mergeCells count="2">
    <mergeCell ref="A1:G1"/>
    <mergeCell ref="A43:C4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ლია ჩარექიშვილი</dc:creator>
  <cp:lastModifiedBy>ლია ჩარექიშვილი</cp:lastModifiedBy>
  <dcterms:created xsi:type="dcterms:W3CDTF">2023-07-19T11:53:14Z</dcterms:created>
  <dcterms:modified xsi:type="dcterms:W3CDTF">2023-09-15T05:14:28Z</dcterms:modified>
</cp:coreProperties>
</file>